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2" sheetId="1" r:id="rId1"/>
  </sheets>
  <calcPr calcId="152511"/>
</workbook>
</file>

<file path=xl/calcChain.xml><?xml version="1.0" encoding="utf-8"?>
<calcChain xmlns="http://schemas.openxmlformats.org/spreadsheetml/2006/main">
  <c r="F9" i="1" l="1"/>
  <c r="E22" i="1"/>
  <c r="E20" i="1"/>
  <c r="E18" i="1"/>
  <c r="E16" i="1"/>
  <c r="D9" i="1" l="1"/>
  <c r="K20" i="1"/>
  <c r="H20" i="1"/>
  <c r="H18" i="1"/>
  <c r="H10" i="1"/>
  <c r="K10" i="1"/>
  <c r="N10" i="1"/>
  <c r="E10" i="1" l="1"/>
  <c r="G9" i="1" l="1"/>
  <c r="G15" i="1" s="1"/>
  <c r="I9" i="1"/>
  <c r="J9" i="1"/>
  <c r="J15" i="1" s="1"/>
  <c r="L9" i="1"/>
  <c r="M9" i="1"/>
  <c r="M15" i="1" s="1"/>
  <c r="O9" i="1"/>
  <c r="D15" i="1"/>
  <c r="E9" i="1" l="1"/>
  <c r="D25" i="1"/>
  <c r="N22" i="1"/>
  <c r="K22" i="1"/>
  <c r="H22" i="1"/>
  <c r="N20" i="1"/>
  <c r="N18" i="1"/>
  <c r="K18" i="1"/>
  <c r="N16" i="1"/>
  <c r="K16" i="1"/>
  <c r="G25" i="1"/>
  <c r="J21" i="1"/>
  <c r="M25" i="1"/>
  <c r="N9" i="1" l="1"/>
  <c r="K9" i="1"/>
  <c r="H9" i="1"/>
  <c r="M11" i="1"/>
  <c r="M19" i="1"/>
  <c r="M23" i="1"/>
  <c r="M13" i="1"/>
  <c r="M21" i="1"/>
  <c r="J11" i="1"/>
  <c r="J23" i="1"/>
  <c r="J17" i="1"/>
  <c r="M17" i="1"/>
  <c r="J13" i="1"/>
  <c r="J25" i="1"/>
  <c r="G17" i="1"/>
  <c r="G11" i="1"/>
  <c r="G13" i="1"/>
  <c r="J19" i="1"/>
  <c r="G19" i="1"/>
  <c r="G21" i="1"/>
  <c r="G23" i="1"/>
  <c r="D11" i="1"/>
  <c r="D17" i="1"/>
  <c r="D19" i="1"/>
  <c r="D13" i="1"/>
  <c r="D21" i="1"/>
  <c r="D23" i="1"/>
</calcChain>
</file>

<file path=xl/sharedStrings.xml><?xml version="1.0" encoding="utf-8"?>
<sst xmlns="http://schemas.openxmlformats.org/spreadsheetml/2006/main" count="107" uniqueCount="28">
  <si>
    <t>Наименование</t>
  </si>
  <si>
    <t>РРа зд ел</t>
  </si>
  <si>
    <t>Бюджет</t>
  </si>
  <si>
    <t>В том числе в разрезе доходных источников</t>
  </si>
  <si>
    <t>Проект бюджета</t>
  </si>
  <si>
    <t>год</t>
  </si>
  <si>
    <t>за счет собственных доходов и дотаций</t>
  </si>
  <si>
    <t>за счет других безвозмездных поступлений</t>
  </si>
  <si>
    <t>ВСЕГО РАСХОДОВ</t>
  </si>
  <si>
    <t>Общегосударственные вопросы</t>
  </si>
  <si>
    <t>Удельный вес в расходах в %</t>
  </si>
  <si>
    <t>х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</si>
  <si>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</si>
  <si>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</si>
  <si>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</si>
  <si>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</si>
  <si>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Удельный вес в расходах   %</t>
  </si>
  <si>
    <t>Социальная политика</t>
  </si>
  <si>
    <t>Удельный вес в расходах %</t>
  </si>
  <si>
    <t>Обслуживание государственного и муниципального долга</t>
  </si>
  <si>
    <t>Национальная  безопасность и правоохранительная деятельность</t>
  </si>
  <si>
    <t>на 2021 год</t>
  </si>
  <si>
    <t xml:space="preserve"> на 2022 год</t>
  </si>
  <si>
    <t xml:space="preserve"> на 2023</t>
  </si>
  <si>
    <t>на 2024 год</t>
  </si>
  <si>
    <t xml:space="preserve">Структура расходов бюджета Доможировского сельского поселения Лодейнопольского муниципального района Ленинградской области </t>
  </si>
  <si>
    <t>Таблица 2 к Пояснительной записке</t>
  </si>
  <si>
    <t xml:space="preserve">на 2021-2024 годы в разрезе разделов функциональной классификации расходов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</si>
</sst>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/>
    <xf numFmtId="2" fontId="4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5"/>
  <sheetViews>
    <sheetView tabSelected="1" workbookViewId="0">
      <selection activeCell="D20" sqref="D20:F20"/>
    </sheetView>
  </sheetViews>
  <sheetFormatPr defaultRowHeight="15" x14ac:dyDescent="0.25"/>
  <cols>
    <col min="1" max="1" width="3.85546875" style="1" customWidth="1"/>
    <col min="2" max="2" width="26.140625" style="1" customWidth="1"/>
    <col min="3" max="3" width="5.140625" style="1" customWidth="1"/>
    <col min="4" max="4" width="13" style="1" customWidth="1"/>
    <col min="5" max="5" width="13.7109375" style="1" customWidth="1"/>
    <col min="6" max="6" width="15.7109375" style="1" customWidth="1"/>
    <col min="7" max="7" width="9.5703125" style="1" bestFit="1" customWidth="1"/>
    <col min="8" max="8" width="16.42578125" style="1" customWidth="1"/>
    <col min="9" max="9" width="17.5703125" style="1" customWidth="1"/>
    <col min="10" max="10" width="9.5703125" style="1" bestFit="1" customWidth="1"/>
    <col min="11" max="11" width="14" style="1" customWidth="1"/>
    <col min="12" max="12" width="16.7109375" style="1" customWidth="1"/>
    <col min="13" max="13" width="12" style="1" customWidth="1"/>
    <col min="14" max="14" width="13.5703125" style="1" customWidth="1"/>
    <col min="15" max="15" width="15.7109375" style="1" customWidth="1"/>
    <col min="16" max="16384" width="9.140625" style="1"/>
  </cols>
  <sheetData>
    <row r="1" spans="2:22" ht="18.75" x14ac:dyDescent="0.3">
      <c r="B1" s="2" t="s">
        <v>25</v>
      </c>
      <c r="N1" s="18" t="s">
        <v>26</v>
      </c>
    </row>
    <row r="2" spans="2:22" ht="18.75" x14ac:dyDescent="0.3">
      <c r="E2" s="2" t="s">
        <v>27</v>
      </c>
    </row>
    <row r="3" spans="2:22" ht="15.75" thickBot="1" x14ac:dyDescent="0.3"/>
    <row r="4" spans="2:22" ht="31.5" x14ac:dyDescent="0.25">
      <c r="B4" s="3"/>
      <c r="C4" s="14"/>
      <c r="D4" s="14" t="s">
        <v>2</v>
      </c>
      <c r="E4" s="22" t="s">
        <v>3</v>
      </c>
      <c r="F4" s="23"/>
      <c r="G4" s="14" t="s">
        <v>4</v>
      </c>
      <c r="H4" s="22" t="s">
        <v>3</v>
      </c>
      <c r="I4" s="23"/>
      <c r="J4" s="14" t="s">
        <v>4</v>
      </c>
      <c r="K4" s="22"/>
      <c r="L4" s="23"/>
      <c r="M4" s="14" t="s">
        <v>4</v>
      </c>
      <c r="N4" s="22" t="s">
        <v>3</v>
      </c>
      <c r="O4" s="23"/>
    </row>
    <row r="5" spans="2:22" ht="30" customHeight="1" x14ac:dyDescent="0.3">
      <c r="B5" s="4" t="s">
        <v>0</v>
      </c>
      <c r="C5" s="15" t="s">
        <v>1</v>
      </c>
      <c r="D5" s="15" t="s">
        <v>21</v>
      </c>
      <c r="E5" s="24"/>
      <c r="F5" s="25"/>
      <c r="G5" s="15" t="s">
        <v>22</v>
      </c>
      <c r="H5" s="24"/>
      <c r="I5" s="25"/>
      <c r="J5" s="15" t="s">
        <v>23</v>
      </c>
      <c r="K5" s="24" t="s">
        <v>3</v>
      </c>
      <c r="L5" s="25"/>
      <c r="M5" s="15" t="s">
        <v>24</v>
      </c>
      <c r="N5" s="24"/>
      <c r="O5" s="25"/>
      <c r="S5" s="2"/>
    </row>
    <row r="6" spans="2:22" ht="19.5" thickBot="1" x14ac:dyDescent="0.35">
      <c r="B6" s="5"/>
      <c r="C6" s="6"/>
      <c r="D6" s="15"/>
      <c r="E6" s="26"/>
      <c r="F6" s="27"/>
      <c r="G6" s="6"/>
      <c r="H6" s="26"/>
      <c r="I6" s="27"/>
      <c r="J6" s="15" t="s">
        <v>5</v>
      </c>
      <c r="K6" s="28"/>
      <c r="L6" s="29"/>
      <c r="M6" s="6"/>
      <c r="N6" s="26"/>
      <c r="O6" s="27"/>
      <c r="V6" s="2"/>
    </row>
    <row r="7" spans="2:22" ht="64.5" thickTop="1" thickBot="1" x14ac:dyDescent="0.3">
      <c r="B7" s="7"/>
      <c r="C7" s="8"/>
      <c r="D7" s="10"/>
      <c r="E7" s="10" t="s">
        <v>6</v>
      </c>
      <c r="F7" s="10" t="s">
        <v>7</v>
      </c>
      <c r="G7" s="11"/>
      <c r="H7" s="10" t="s">
        <v>6</v>
      </c>
      <c r="I7" s="10" t="s">
        <v>7</v>
      </c>
      <c r="J7" s="11"/>
      <c r="K7" s="10" t="s">
        <v>6</v>
      </c>
      <c r="L7" s="10" t="s">
        <v>7</v>
      </c>
      <c r="M7" s="11"/>
      <c r="N7" s="10" t="s">
        <v>6</v>
      </c>
      <c r="O7" s="10" t="s">
        <v>7</v>
      </c>
    </row>
    <row r="8" spans="2:22" ht="16.5" thickBot="1" x14ac:dyDescent="0.3">
      <c r="B8" s="12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</row>
    <row r="9" spans="2:22" ht="16.5" thickBot="1" x14ac:dyDescent="0.3">
      <c r="B9" s="13" t="s">
        <v>8</v>
      </c>
      <c r="C9" s="10"/>
      <c r="D9" s="19">
        <f>D10+D12+D16+D18+D20+D22+D24+D14</f>
        <v>36664.199999999997</v>
      </c>
      <c r="E9" s="19">
        <f>E10+E12+E16+E18+E20+E22+E24+E14</f>
        <v>23974.400000000001</v>
      </c>
      <c r="F9" s="19">
        <f>F10+F12+F16+F18+F20+F22+F24+F14</f>
        <v>12689.8</v>
      </c>
      <c r="G9" s="19">
        <f t="shared" ref="G9:O9" si="0">G10+G12+G16+G18+G20+G22+G24+G14</f>
        <v>51904.900000000009</v>
      </c>
      <c r="H9" s="19">
        <f t="shared" si="0"/>
        <v>22274.300000000007</v>
      </c>
      <c r="I9" s="19">
        <f t="shared" si="0"/>
        <v>29630.6</v>
      </c>
      <c r="J9" s="19">
        <f t="shared" si="0"/>
        <v>22691.1</v>
      </c>
      <c r="K9" s="19">
        <f t="shared" si="0"/>
        <v>22221.5</v>
      </c>
      <c r="L9" s="19">
        <f t="shared" si="0"/>
        <v>469.59999999999997</v>
      </c>
      <c r="M9" s="19">
        <f t="shared" si="0"/>
        <v>28499.7</v>
      </c>
      <c r="N9" s="19">
        <f t="shared" si="0"/>
        <v>22262.7</v>
      </c>
      <c r="O9" s="19">
        <f t="shared" si="0"/>
        <v>6237</v>
      </c>
    </row>
    <row r="10" spans="2:22" ht="32.25" thickBot="1" x14ac:dyDescent="0.3">
      <c r="B10" s="13" t="s">
        <v>9</v>
      </c>
      <c r="C10" s="9">
        <v>1</v>
      </c>
      <c r="D10" s="9">
        <v>6257.1</v>
      </c>
      <c r="E10" s="9">
        <f>D10-F10</f>
        <v>6253.6</v>
      </c>
      <c r="F10" s="9">
        <v>3.5</v>
      </c>
      <c r="G10" s="9">
        <v>6596.2</v>
      </c>
      <c r="H10" s="9">
        <f>G10-I10</f>
        <v>6592.7</v>
      </c>
      <c r="I10" s="9">
        <v>3.5</v>
      </c>
      <c r="J10" s="9">
        <v>6670</v>
      </c>
      <c r="K10" s="9">
        <f>J10-L10</f>
        <v>6666.5</v>
      </c>
      <c r="L10" s="9">
        <v>3.5</v>
      </c>
      <c r="M10" s="9">
        <v>6882.7</v>
      </c>
      <c r="N10" s="9">
        <f>M10-O10</f>
        <v>6879.2</v>
      </c>
      <c r="O10" s="9">
        <v>3.5</v>
      </c>
    </row>
    <row r="11" spans="2:22" ht="32.25" thickBot="1" x14ac:dyDescent="0.3">
      <c r="B11" s="12" t="s">
        <v>10</v>
      </c>
      <c r="C11" s="10"/>
      <c r="D11" s="16">
        <f>D10/D9</f>
        <v>0.17065966255911763</v>
      </c>
      <c r="E11" s="16" t="s">
        <v>11</v>
      </c>
      <c r="F11" s="16" t="s">
        <v>11</v>
      </c>
      <c r="G11" s="16">
        <f t="shared" ref="G11:M11" si="1">G10/G9</f>
        <v>0.12708241418440261</v>
      </c>
      <c r="H11" s="16" t="s">
        <v>11</v>
      </c>
      <c r="I11" s="16" t="s">
        <v>11</v>
      </c>
      <c r="J11" s="16">
        <f t="shared" si="1"/>
        <v>0.29394784739391216</v>
      </c>
      <c r="K11" s="16" t="s">
        <v>11</v>
      </c>
      <c r="L11" s="16" t="s">
        <v>11</v>
      </c>
      <c r="M11" s="16">
        <f t="shared" si="1"/>
        <v>0.24150078772759009</v>
      </c>
      <c r="N11" s="16" t="s">
        <v>11</v>
      </c>
      <c r="O11" s="16" t="s">
        <v>11</v>
      </c>
    </row>
    <row r="12" spans="2:22" ht="16.5" thickBot="1" x14ac:dyDescent="0.3">
      <c r="B12" s="13" t="s">
        <v>12</v>
      </c>
      <c r="C12" s="9">
        <v>2</v>
      </c>
      <c r="D12" s="9">
        <v>297.39999999999998</v>
      </c>
      <c r="E12" s="9">
        <v>0</v>
      </c>
      <c r="F12" s="9">
        <v>297.39999999999998</v>
      </c>
      <c r="G12" s="9">
        <v>297.39999999999998</v>
      </c>
      <c r="H12" s="9">
        <v>0</v>
      </c>
      <c r="I12" s="9">
        <v>297.39999999999998</v>
      </c>
      <c r="J12" s="9">
        <v>297.39999999999998</v>
      </c>
      <c r="K12" s="9">
        <v>0</v>
      </c>
      <c r="L12" s="9">
        <v>297.39999999999998</v>
      </c>
      <c r="M12" s="9">
        <v>0</v>
      </c>
      <c r="N12" s="9">
        <v>0</v>
      </c>
      <c r="O12" s="9">
        <v>0</v>
      </c>
    </row>
    <row r="13" spans="2:22" ht="32.25" thickBot="1" x14ac:dyDescent="0.3">
      <c r="B13" s="12" t="s">
        <v>10</v>
      </c>
      <c r="C13" s="10"/>
      <c r="D13" s="16">
        <f>D12/D9</f>
        <v>8.1114547705936589E-3</v>
      </c>
      <c r="E13" s="16" t="s">
        <v>11</v>
      </c>
      <c r="F13" s="16" t="s">
        <v>11</v>
      </c>
      <c r="G13" s="16">
        <f>G12/G9</f>
        <v>5.7297095264608917E-3</v>
      </c>
      <c r="H13" s="16" t="s">
        <v>11</v>
      </c>
      <c r="I13" s="16" t="s">
        <v>11</v>
      </c>
      <c r="J13" s="16">
        <f>J12/J9</f>
        <v>1.310646024212136E-2</v>
      </c>
      <c r="K13" s="16" t="s">
        <v>11</v>
      </c>
      <c r="L13" s="16" t="s">
        <v>11</v>
      </c>
      <c r="M13" s="16">
        <f>M12/M9</f>
        <v>0</v>
      </c>
      <c r="N13" s="16" t="s">
        <v>11</v>
      </c>
      <c r="O13" s="16" t="s">
        <v>11</v>
      </c>
    </row>
    <row r="14" spans="2:22" ht="63.75" thickBot="1" x14ac:dyDescent="0.3">
      <c r="B14" s="13" t="s">
        <v>20</v>
      </c>
      <c r="C14" s="9">
        <v>3</v>
      </c>
      <c r="D14" s="9">
        <v>8</v>
      </c>
      <c r="E14" s="9">
        <v>8</v>
      </c>
      <c r="F14" s="9">
        <v>0</v>
      </c>
      <c r="G14" s="9">
        <v>322.8</v>
      </c>
      <c r="H14" s="9">
        <v>39.5</v>
      </c>
      <c r="I14" s="9">
        <v>283.3</v>
      </c>
      <c r="J14" s="9">
        <v>39.5</v>
      </c>
      <c r="K14" s="9">
        <v>39.5</v>
      </c>
      <c r="L14" s="9">
        <v>0</v>
      </c>
      <c r="M14" s="9">
        <v>39.5</v>
      </c>
      <c r="N14" s="9">
        <v>39.5</v>
      </c>
      <c r="O14" s="9">
        <v>0</v>
      </c>
    </row>
    <row r="15" spans="2:22" ht="32.25" thickBot="1" x14ac:dyDescent="0.3">
      <c r="B15" s="12" t="s">
        <v>10</v>
      </c>
      <c r="C15" s="9"/>
      <c r="D15" s="16">
        <f>D14/D9</f>
        <v>2.1819649685524299E-4</v>
      </c>
      <c r="E15" s="16" t="s">
        <v>11</v>
      </c>
      <c r="F15" s="16" t="s">
        <v>11</v>
      </c>
      <c r="G15" s="16">
        <f t="shared" ref="G15:M15" si="2">G14/G9</f>
        <v>6.219066022668379E-3</v>
      </c>
      <c r="H15" s="16" t="s">
        <v>11</v>
      </c>
      <c r="I15" s="16" t="s">
        <v>11</v>
      </c>
      <c r="J15" s="16">
        <f t="shared" si="2"/>
        <v>1.7407706105036778E-3</v>
      </c>
      <c r="K15" s="16" t="s">
        <v>11</v>
      </c>
      <c r="L15" s="16" t="s">
        <v>11</v>
      </c>
      <c r="M15" s="16">
        <f t="shared" si="2"/>
        <v>1.3859795015386126E-3</v>
      </c>
      <c r="N15" s="16" t="s">
        <v>11</v>
      </c>
      <c r="O15" s="16" t="s">
        <v>11</v>
      </c>
    </row>
    <row r="16" spans="2:22" ht="32.25" thickBot="1" x14ac:dyDescent="0.3">
      <c r="B16" s="13" t="s">
        <v>13</v>
      </c>
      <c r="C16" s="9">
        <v>4</v>
      </c>
      <c r="D16" s="9">
        <v>6699.9</v>
      </c>
      <c r="E16" s="17">
        <f>D16-F16</f>
        <v>2795.7</v>
      </c>
      <c r="F16" s="17">
        <v>3904.2</v>
      </c>
      <c r="G16" s="9">
        <v>5240.1000000000004</v>
      </c>
      <c r="H16" s="9">
        <v>2500</v>
      </c>
      <c r="I16" s="9">
        <v>2740.1</v>
      </c>
      <c r="J16" s="9">
        <v>2537.6</v>
      </c>
      <c r="K16" s="9">
        <f>J16-L16</f>
        <v>2537.6</v>
      </c>
      <c r="L16" s="9">
        <v>0</v>
      </c>
      <c r="M16" s="9">
        <v>2639.2</v>
      </c>
      <c r="N16" s="9">
        <f>M16-O16</f>
        <v>2639.2</v>
      </c>
      <c r="O16" s="9">
        <v>0</v>
      </c>
    </row>
    <row r="17" spans="2:15" ht="32.25" thickBot="1" x14ac:dyDescent="0.3">
      <c r="B17" s="12" t="s">
        <v>10</v>
      </c>
      <c r="C17" s="10"/>
      <c r="D17" s="16">
        <f>D16/D9</f>
        <v>0.18273683866005533</v>
      </c>
      <c r="E17" s="16" t="s">
        <v>11</v>
      </c>
      <c r="F17" s="16" t="s">
        <v>11</v>
      </c>
      <c r="G17" s="16">
        <f>G16/G9</f>
        <v>0.10095578644790761</v>
      </c>
      <c r="H17" s="16" t="s">
        <v>11</v>
      </c>
      <c r="I17" s="16" t="s">
        <v>11</v>
      </c>
      <c r="J17" s="16">
        <f>J16/J9</f>
        <v>0.11183239243580083</v>
      </c>
      <c r="K17" s="16" t="s">
        <v>11</v>
      </c>
      <c r="L17" s="16" t="s">
        <v>11</v>
      </c>
      <c r="M17" s="16">
        <f>M16/M9</f>
        <v>9.2604483555967246E-2</v>
      </c>
      <c r="N17" s="16" t="s">
        <v>11</v>
      </c>
      <c r="O17" s="16" t="s">
        <v>11</v>
      </c>
    </row>
    <row r="18" spans="2:15" ht="48" thickBot="1" x14ac:dyDescent="0.3">
      <c r="B18" s="13" t="s">
        <v>14</v>
      </c>
      <c r="C18" s="9">
        <v>5</v>
      </c>
      <c r="D18" s="9">
        <v>10842.7</v>
      </c>
      <c r="E18" s="17">
        <f>D18-F18</f>
        <v>5767.3000000000011</v>
      </c>
      <c r="F18" s="17">
        <v>5075.3999999999996</v>
      </c>
      <c r="G18" s="9">
        <v>28036.400000000001</v>
      </c>
      <c r="H18" s="9">
        <f>G18-I18</f>
        <v>3908.8000000000029</v>
      </c>
      <c r="I18" s="9">
        <v>24127.599999999999</v>
      </c>
      <c r="J18" s="9">
        <v>3687.3</v>
      </c>
      <c r="K18" s="9">
        <f>J18-L18</f>
        <v>3518.6000000000004</v>
      </c>
      <c r="L18" s="9">
        <v>168.7</v>
      </c>
      <c r="M18" s="9">
        <v>9294.1</v>
      </c>
      <c r="N18" s="9">
        <f>M18-O18</f>
        <v>3060.6000000000004</v>
      </c>
      <c r="O18" s="9">
        <v>6233.5</v>
      </c>
    </row>
    <row r="19" spans="2:15" ht="32.25" thickBot="1" x14ac:dyDescent="0.3">
      <c r="B19" s="12" t="s">
        <v>10</v>
      </c>
      <c r="C19" s="10"/>
      <c r="D19" s="16">
        <f>D18/D9</f>
        <v>0.29572989455654292</v>
      </c>
      <c r="E19" s="16" t="s">
        <v>11</v>
      </c>
      <c r="F19" s="16" t="s">
        <v>11</v>
      </c>
      <c r="G19" s="16">
        <f>G18/G9</f>
        <v>0.54014938859336969</v>
      </c>
      <c r="H19" s="16" t="s">
        <v>11</v>
      </c>
      <c r="I19" s="16" t="s">
        <v>11</v>
      </c>
      <c r="J19" s="16">
        <f>J18/J9</f>
        <v>0.16249983473696739</v>
      </c>
      <c r="K19" s="16" t="s">
        <v>11</v>
      </c>
      <c r="L19" s="16" t="s">
        <v>11</v>
      </c>
      <c r="M19" s="16">
        <f>M18/M9</f>
        <v>0.32611220468987395</v>
      </c>
      <c r="N19" s="16" t="s">
        <v>11</v>
      </c>
      <c r="O19" s="16" t="s">
        <v>11</v>
      </c>
    </row>
    <row r="20" spans="2:15" ht="32.25" thickBot="1" x14ac:dyDescent="0.3">
      <c r="B20" s="13" t="s">
        <v>15</v>
      </c>
      <c r="C20" s="9">
        <v>8</v>
      </c>
      <c r="D20" s="20">
        <v>10577.9</v>
      </c>
      <c r="E20" s="21">
        <f>D20-F20</f>
        <v>8628.6</v>
      </c>
      <c r="F20" s="21">
        <v>1949.3</v>
      </c>
      <c r="G20" s="9">
        <v>11038.6</v>
      </c>
      <c r="H20" s="9">
        <f>G20-I20</f>
        <v>8859.9000000000015</v>
      </c>
      <c r="I20" s="9">
        <v>2178.6999999999998</v>
      </c>
      <c r="J20" s="9">
        <v>9085.9</v>
      </c>
      <c r="K20" s="9">
        <f>J20-L20</f>
        <v>9085.9</v>
      </c>
      <c r="L20" s="9">
        <v>0</v>
      </c>
      <c r="M20" s="9">
        <v>9270.7999999999993</v>
      </c>
      <c r="N20" s="9">
        <f>M20-O20</f>
        <v>9270.7999999999993</v>
      </c>
      <c r="O20" s="9">
        <v>0</v>
      </c>
    </row>
    <row r="21" spans="2:15" ht="32.25" thickBot="1" x14ac:dyDescent="0.3">
      <c r="B21" s="12" t="s">
        <v>16</v>
      </c>
      <c r="C21" s="10"/>
      <c r="D21" s="16">
        <f>D20/D9</f>
        <v>0.28850759051063435</v>
      </c>
      <c r="E21" s="16" t="s">
        <v>11</v>
      </c>
      <c r="F21" s="16" t="s">
        <v>11</v>
      </c>
      <c r="G21" s="16">
        <f>G20/G9</f>
        <v>0.21266970941086485</v>
      </c>
      <c r="H21" s="16" t="s">
        <v>11</v>
      </c>
      <c r="I21" s="16" t="s">
        <v>11</v>
      </c>
      <c r="J21" s="16">
        <f>J20/J9</f>
        <v>0.40041690354368015</v>
      </c>
      <c r="K21" s="16" t="s">
        <v>11</v>
      </c>
      <c r="L21" s="16" t="s">
        <v>11</v>
      </c>
      <c r="M21" s="16">
        <f>M20/M9</f>
        <v>0.32529465222440934</v>
      </c>
      <c r="N21" s="16" t="s">
        <v>11</v>
      </c>
      <c r="O21" s="16" t="s">
        <v>11</v>
      </c>
    </row>
    <row r="22" spans="2:15" ht="16.5" thickBot="1" x14ac:dyDescent="0.3">
      <c r="B22" s="13" t="s">
        <v>17</v>
      </c>
      <c r="C22" s="9">
        <v>10</v>
      </c>
      <c r="D22" s="9">
        <v>1981.2</v>
      </c>
      <c r="E22" s="9">
        <f>D22-F22</f>
        <v>521.20000000000005</v>
      </c>
      <c r="F22" s="9">
        <v>1460</v>
      </c>
      <c r="G22" s="9">
        <v>373.4</v>
      </c>
      <c r="H22" s="9">
        <f>G22-I22</f>
        <v>373.4</v>
      </c>
      <c r="I22" s="9">
        <v>0</v>
      </c>
      <c r="J22" s="9">
        <v>373.4</v>
      </c>
      <c r="K22" s="9">
        <f>J22-L22</f>
        <v>373.4</v>
      </c>
      <c r="L22" s="9">
        <v>0</v>
      </c>
      <c r="M22" s="9">
        <v>373.4</v>
      </c>
      <c r="N22" s="9">
        <f>M22-O22</f>
        <v>373.4</v>
      </c>
      <c r="O22" s="9">
        <v>0</v>
      </c>
    </row>
    <row r="23" spans="2:15" ht="32.25" thickBot="1" x14ac:dyDescent="0.3">
      <c r="B23" s="12" t="s">
        <v>18</v>
      </c>
      <c r="C23" s="10"/>
      <c r="D23" s="16">
        <f>D22/D9</f>
        <v>5.4036362446200935E-2</v>
      </c>
      <c r="E23" s="16" t="s">
        <v>11</v>
      </c>
      <c r="F23" s="16" t="s">
        <v>11</v>
      </c>
      <c r="G23" s="16">
        <f>G22/G9</f>
        <v>7.1939258143258137E-3</v>
      </c>
      <c r="H23" s="16" t="s">
        <v>11</v>
      </c>
      <c r="I23" s="16" t="s">
        <v>11</v>
      </c>
      <c r="J23" s="16">
        <f>J22/J9</f>
        <v>1.6455791037014514E-2</v>
      </c>
      <c r="K23" s="16" t="s">
        <v>11</v>
      </c>
      <c r="L23" s="16" t="s">
        <v>11</v>
      </c>
      <c r="M23" s="16">
        <f>M22/M9</f>
        <v>1.3101892300620708E-2</v>
      </c>
      <c r="N23" s="16" t="s">
        <v>11</v>
      </c>
      <c r="O23" s="16" t="s">
        <v>11</v>
      </c>
    </row>
    <row r="24" spans="2:15" ht="48" thickBot="1" x14ac:dyDescent="0.3">
      <c r="B24" s="13" t="s">
        <v>19</v>
      </c>
      <c r="C24" s="9">
        <v>13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32.25" thickBot="1" x14ac:dyDescent="0.3">
      <c r="B25" s="12" t="s">
        <v>10</v>
      </c>
      <c r="C25" s="10"/>
      <c r="D25" s="16">
        <f>D24/D9</f>
        <v>0</v>
      </c>
      <c r="E25" s="16" t="s">
        <v>11</v>
      </c>
      <c r="F25" s="16" t="s">
        <v>11</v>
      </c>
      <c r="G25" s="16">
        <f>G24/G9</f>
        <v>0</v>
      </c>
      <c r="H25" s="16" t="s">
        <v>11</v>
      </c>
      <c r="I25" s="16" t="s">
        <v>11</v>
      </c>
      <c r="J25" s="16">
        <f>J24/J9</f>
        <v>0</v>
      </c>
      <c r="K25" s="16" t="s">
        <v>11</v>
      </c>
      <c r="L25" s="16" t="s">
        <v>11</v>
      </c>
      <c r="M25" s="16">
        <f>M24/M9</f>
        <v>0</v>
      </c>
      <c r="N25" s="16" t="s">
        <v>11</v>
      </c>
      <c r="O25" s="16" t="s">
        <v>11</v>
      </c>
    </row>
  </sheetData>
  <mergeCells count="6">
    <mergeCell ref="N4:O6"/>
    <mergeCell ref="E4:F6"/>
    <mergeCell ref="H4:I6"/>
    <mergeCell ref="K4:L4"/>
    <mergeCell ref="K5:L5"/>
    <mergeCell ref="K6:L6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2021-11-01T07:54:16Z</dcterms:modified>
</cp:coreProperties>
</file>