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<sst xmlns="http://schemas.openxmlformats.org/spreadsheetml/2006/main" count="68" uniqueCount="41">
  <si>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тыс.руб.</t>
  </si>
  <si>
    <t xml:space="preserve"> Наименование показателя</t>
  </si>
  <si>
    <t>Код строки</t>
  </si>
  <si>
    <t>4</t>
  </si>
  <si>
    <t>5</t>
  </si>
  <si>
    <t>6</t>
  </si>
  <si>
    <t>Расходы бюджета - всего</t>
  </si>
  <si>
    <t>200</t>
  </si>
  <si>
    <t>в том числе:</t>
  </si>
  <si>
    <t>ОБЩЕГОСУДАРСТВЕННЫЕ ВОПРОСЫ</t>
  </si>
  <si>
    <t/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</si>
  <si>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</si>
  <si>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</si>
  <si>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</si>
  <si>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</si>
  <si>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</si>
  <si>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</si>
  <si>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</si>
  <si>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</si>
  <si>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</si>
  <si>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</si>
  <si>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</si>
  <si>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</si>
  <si>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</si>
  <si>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</si>
  <si>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</si>
  <si>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</si>
  <si>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</si>
  <si>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</si>
  <si>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</si>
  <si>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</si>
  <si>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</si>
  <si>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</si>
  <si>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</si>
  <si>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Обеспечение пожарной безопасности</t>
  </si>
  <si>
    <t>Утвержденные бюджетные назначения на 2021 год</t>
  </si>
  <si>
    <t>Охрана семьи и детства</t>
  </si>
  <si>
    <t xml:space="preserve">                    Сведения об исполнении     расходной части бюджета  Доможировского сельского поселения за полугодие 2021 года</t>
  </si>
  <si>
    <t>Утвержденные бюджетные назначения на 1 полугодие 2021</t>
  </si>
  <si>
    <t>Исполнено  бюджетные назначения за 1 полугодие 2021</t>
  </si>
  <si>
    <t xml:space="preserve">% исполнения к утвержденным бюджетным назначениям за 1 полугодие 2021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</si>
</sst>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0" xfId="0" applyNumberFormat="1" applyFont="1" applyAlignment="1">
      <alignment/>
    </xf>
    <xf numFmtId="49" fontId="3" fillId="0" borderId="18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2" fillId="0" borderId="21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 applyProtection="1">
      <alignment horizontal="left" wrapText="1"/>
      <protection/>
    </xf>
    <xf numFmtId="172" fontId="3" fillId="0" borderId="22" xfId="0" applyNumberFormat="1" applyFont="1" applyBorder="1" applyAlignment="1" applyProtection="1">
      <alignment horizontal="right"/>
      <protection/>
    </xf>
    <xf numFmtId="172" fontId="3" fillId="0" borderId="12" xfId="0" applyNumberFormat="1" applyFont="1" applyBorder="1" applyAlignment="1" applyProtection="1">
      <alignment horizontal="right"/>
      <protection/>
    </xf>
    <xf numFmtId="172" fontId="2" fillId="0" borderId="13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172" fontId="3" fillId="0" borderId="13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172" fontId="2" fillId="0" borderId="22" xfId="0" applyNumberFormat="1" applyFont="1" applyBorder="1" applyAlignment="1" applyProtection="1">
      <alignment horizontal="right"/>
      <protection/>
    </xf>
    <xf numFmtId="172" fontId="2" fillId="0" borderId="12" xfId="0" applyNumberFormat="1" applyFont="1" applyBorder="1" applyAlignment="1" applyProtection="1">
      <alignment horizontal="right"/>
      <protection/>
    </xf>
    <xf numFmtId="172" fontId="2" fillId="0" borderId="24" xfId="0" applyNumberFormat="1" applyFont="1" applyBorder="1" applyAlignment="1">
      <alignment horizontal="right"/>
    </xf>
    <xf numFmtId="172" fontId="2" fillId="0" borderId="25" xfId="0" applyNumberFormat="1" applyFont="1" applyBorder="1" applyAlignment="1">
      <alignment horizontal="right"/>
    </xf>
    <xf numFmtId="172" fontId="2" fillId="0" borderId="12" xfId="0" applyNumberFormat="1" applyFont="1" applyBorder="1" applyAlignment="1">
      <alignment horizontal="right"/>
    </xf>
    <xf numFmtId="172" fontId="3" fillId="0" borderId="22" xfId="0" applyNumberFormat="1" applyFont="1" applyBorder="1" applyAlignment="1" applyProtection="1">
      <alignment horizontal="right"/>
      <protection/>
    </xf>
    <xf numFmtId="172" fontId="3" fillId="0" borderId="12" xfId="0" applyNumberFormat="1" applyFont="1" applyBorder="1" applyAlignment="1" applyProtection="1">
      <alignment horizontal="right"/>
      <protection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wrapText="1"/>
    </xf>
    <xf numFmtId="172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172" fontId="3" fillId="0" borderId="13" xfId="0" applyNumberFormat="1" applyFont="1" applyBorder="1" applyAlignment="1" applyProtection="1">
      <alignment horizontal="right"/>
      <protection/>
    </xf>
    <xf numFmtId="172" fontId="2" fillId="0" borderId="13" xfId="0" applyNumberFormat="1" applyFont="1" applyBorder="1" applyAlignment="1" applyProtection="1">
      <alignment horizontal="right"/>
      <protection/>
    </xf>
    <xf numFmtId="49" fontId="2" fillId="0" borderId="31" xfId="0" applyNumberFormat="1" applyFont="1" applyBorder="1" applyAlignment="1">
      <alignment horizontal="center" wrapText="1"/>
    </xf>
    <xf numFmtId="172" fontId="2" fillId="0" borderId="32" xfId="0" applyNumberFormat="1" applyFont="1" applyBorder="1" applyAlignment="1" applyProtection="1">
      <alignment horizontal="right"/>
      <protection/>
    </xf>
    <xf numFmtId="172" fontId="2" fillId="0" borderId="32" xfId="0" applyNumberFormat="1" applyFont="1" applyBorder="1" applyAlignment="1">
      <alignment horizontal="right"/>
    </xf>
    <xf numFmtId="172" fontId="2" fillId="0" borderId="33" xfId="0" applyNumberFormat="1" applyFont="1" applyBorder="1" applyAlignment="1">
      <alignment horizontal="right"/>
    </xf>
    <xf numFmtId="172" fontId="3" fillId="0" borderId="34" xfId="0" applyNumberFormat="1" applyFont="1" applyBorder="1" applyAlignment="1">
      <alignment horizontal="right"/>
    </xf>
    <xf numFmtId="172" fontId="2" fillId="0" borderId="3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zoomScalePageLayoutView="0" workbookViewId="0" topLeftCell="A1">
      <selection activeCell="H17" sqref="H17"/>
    </sheetView>
  </sheetViews>
  <sheetFormatPr defaultColWidth="9.125" defaultRowHeight="12.75"/>
  <cols>
    <col min="1" max="1" width="37.125" style="1" customWidth="1"/>
    <col min="2" max="2" width="4.375" style="1" customWidth="1"/>
    <col min="3" max="3" width="10.625" style="1" customWidth="1"/>
    <col min="4" max="4" width="10.875" style="1" customWidth="1"/>
    <col min="5" max="5" width="11.50390625" style="1" customWidth="1"/>
    <col min="6" max="6" width="11.625" style="1" customWidth="1"/>
    <col min="7" max="7" width="9.125" style="1" customWidth="1"/>
    <col min="8" max="8" width="11.625" style="1" customWidth="1"/>
    <col min="9" max="16384" width="9.125" style="1" customWidth="1"/>
  </cols>
  <sheetData>
    <row r="1" ht="0.75" customHeight="1"/>
    <row r="2" spans="1:6" ht="33.75" customHeight="1">
      <c r="A2" s="49" t="s">
        <v>37</v>
      </c>
      <c r="B2" s="49"/>
      <c r="C2" s="49"/>
      <c r="D2" s="49"/>
      <c r="E2" s="50"/>
      <c r="F2" s="50"/>
    </row>
    <row r="3" spans="1:6" ht="13.5" customHeight="1" thickBot="1">
      <c r="A3" s="2"/>
      <c r="B3" s="2"/>
      <c r="C3" s="3"/>
      <c r="D3" s="3"/>
      <c r="E3" s="3"/>
      <c r="F3" s="3" t="s">
        <v>0</v>
      </c>
    </row>
    <row r="4" spans="1:6" ht="9.75" customHeight="1">
      <c r="A4" s="51" t="s">
        <v>1</v>
      </c>
      <c r="B4" s="54" t="s">
        <v>2</v>
      </c>
      <c r="C4" s="57" t="s">
        <v>35</v>
      </c>
      <c r="D4" s="57" t="s">
        <v>38</v>
      </c>
      <c r="E4" s="57" t="s">
        <v>39</v>
      </c>
      <c r="F4" s="59" t="s">
        <v>40</v>
      </c>
    </row>
    <row r="5" spans="1:6" ht="5.25" customHeight="1">
      <c r="A5" s="52"/>
      <c r="B5" s="55"/>
      <c r="C5" s="58"/>
      <c r="D5" s="58"/>
      <c r="E5" s="58"/>
      <c r="F5" s="60"/>
    </row>
    <row r="6" spans="1:6" ht="9" customHeight="1">
      <c r="A6" s="52"/>
      <c r="B6" s="55"/>
      <c r="C6" s="58"/>
      <c r="D6" s="58"/>
      <c r="E6" s="58"/>
      <c r="F6" s="60"/>
    </row>
    <row r="7" spans="1:6" ht="6" customHeight="1">
      <c r="A7" s="52"/>
      <c r="B7" s="55"/>
      <c r="C7" s="58"/>
      <c r="D7" s="58"/>
      <c r="E7" s="58"/>
      <c r="F7" s="60"/>
    </row>
    <row r="8" spans="1:6" ht="6" customHeight="1">
      <c r="A8" s="52"/>
      <c r="B8" s="55"/>
      <c r="C8" s="58"/>
      <c r="D8" s="58"/>
      <c r="E8" s="58"/>
      <c r="F8" s="60"/>
    </row>
    <row r="9" spans="1:6" ht="50.25" customHeight="1">
      <c r="A9" s="52"/>
      <c r="B9" s="55"/>
      <c r="C9" s="58"/>
      <c r="D9" s="58"/>
      <c r="E9" s="58"/>
      <c r="F9" s="60"/>
    </row>
    <row r="10" spans="1:6" ht="3.75" customHeight="1" hidden="1">
      <c r="A10" s="52"/>
      <c r="B10" s="55"/>
      <c r="C10" s="34"/>
      <c r="D10" s="4"/>
      <c r="E10" s="4"/>
      <c r="F10" s="5"/>
    </row>
    <row r="11" spans="1:6" ht="12.75" customHeight="1" hidden="1">
      <c r="A11" s="53"/>
      <c r="B11" s="56"/>
      <c r="C11" s="35"/>
      <c r="D11" s="6"/>
      <c r="E11" s="6"/>
      <c r="F11" s="7"/>
    </row>
    <row r="12" spans="1:6" ht="13.5" customHeight="1" thickBot="1">
      <c r="A12" s="8">
        <v>1</v>
      </c>
      <c r="B12" s="9">
        <v>2</v>
      </c>
      <c r="C12" s="10" t="s">
        <v>3</v>
      </c>
      <c r="D12" s="11"/>
      <c r="E12" s="11" t="s">
        <v>4</v>
      </c>
      <c r="F12" s="12" t="s">
        <v>5</v>
      </c>
    </row>
    <row r="13" spans="1:6" ht="12.75">
      <c r="A13" s="13" t="s">
        <v>6</v>
      </c>
      <c r="B13" s="36" t="s">
        <v>7</v>
      </c>
      <c r="C13" s="37">
        <f>C15+C25+C28+C32+C36+C41+C44+C48</f>
        <v>36508.399999999994</v>
      </c>
      <c r="D13" s="37">
        <f>D15+D25+D28+D32+D36+D41+D44</f>
        <v>14155.800000000001</v>
      </c>
      <c r="E13" s="37">
        <f>E15+E25+E28+E32+E36+E41+E44</f>
        <v>13248.99</v>
      </c>
      <c r="F13" s="47">
        <f>E13/D13*100</f>
        <v>93.59407451362691</v>
      </c>
    </row>
    <row r="14" spans="1:8" ht="12.75">
      <c r="A14" s="14" t="s">
        <v>8</v>
      </c>
      <c r="B14" s="15"/>
      <c r="C14" s="24"/>
      <c r="D14" s="24"/>
      <c r="E14" s="24"/>
      <c r="F14" s="48"/>
      <c r="G14" s="16"/>
      <c r="H14" s="16"/>
    </row>
    <row r="15" spans="1:6" s="18" customFormat="1" ht="12.75">
      <c r="A15" s="17" t="s">
        <v>9</v>
      </c>
      <c r="B15" s="38" t="s">
        <v>10</v>
      </c>
      <c r="C15" s="21">
        <f>C17+C19+C21+C22+C23</f>
        <v>6042.9</v>
      </c>
      <c r="D15" s="21">
        <f>D17+D19+D21+D22+D23</f>
        <v>2977.3999999999996</v>
      </c>
      <c r="E15" s="22">
        <f>E17+E19+E21+E22+E23</f>
        <v>2793.2000000000003</v>
      </c>
      <c r="F15" s="25">
        <f>E15/D15*100</f>
        <v>93.81339423658227</v>
      </c>
    </row>
    <row r="16" spans="1:6" ht="12.75">
      <c r="A16" s="13" t="s">
        <v>11</v>
      </c>
      <c r="B16" s="39"/>
      <c r="C16" s="26">
        <f>C15/C13*100</f>
        <v>16.552081164882605</v>
      </c>
      <c r="D16" s="26">
        <f>D15/D13*100</f>
        <v>21.033074782068123</v>
      </c>
      <c r="E16" s="26">
        <f>E15/E13*100</f>
        <v>21.082361749839045</v>
      </c>
      <c r="F16" s="23">
        <f>E16/D16*100</f>
        <v>100.2343307779847</v>
      </c>
    </row>
    <row r="17" spans="1:8" ht="42.75" customHeight="1">
      <c r="A17" s="13" t="s">
        <v>12</v>
      </c>
      <c r="B17" s="39" t="s">
        <v>10</v>
      </c>
      <c r="C17" s="27">
        <v>6</v>
      </c>
      <c r="D17" s="28">
        <v>6</v>
      </c>
      <c r="E17" s="28">
        <v>6</v>
      </c>
      <c r="F17" s="23">
        <f>E17/D17*100</f>
        <v>100</v>
      </c>
      <c r="H17" s="16"/>
    </row>
    <row r="18" spans="1:6" ht="12.75" hidden="1">
      <c r="A18" s="19"/>
      <c r="B18" s="40" t="s">
        <v>10</v>
      </c>
      <c r="C18" s="29"/>
      <c r="D18" s="30"/>
      <c r="E18" s="30"/>
      <c r="F18" s="23"/>
    </row>
    <row r="19" spans="1:8" ht="41.25">
      <c r="A19" s="13" t="s">
        <v>13</v>
      </c>
      <c r="B19" s="39" t="s">
        <v>10</v>
      </c>
      <c r="C19" s="27">
        <v>5241</v>
      </c>
      <c r="D19" s="28">
        <v>2562.6</v>
      </c>
      <c r="E19" s="28">
        <v>2418.3</v>
      </c>
      <c r="F19" s="23">
        <f>E19/D19*100</f>
        <v>94.36900023413722</v>
      </c>
      <c r="H19" s="16"/>
    </row>
    <row r="20" spans="1:6" ht="12.75" hidden="1">
      <c r="A20" s="13"/>
      <c r="B20" s="39"/>
      <c r="C20" s="26"/>
      <c r="D20" s="31"/>
      <c r="E20" s="31"/>
      <c r="F20" s="23" t="e">
        <f>E20/C20*100</f>
        <v>#DIV/0!</v>
      </c>
    </row>
    <row r="21" spans="1:6" ht="30.75">
      <c r="A21" s="13" t="s">
        <v>14</v>
      </c>
      <c r="B21" s="39"/>
      <c r="C21" s="27">
        <v>667.3</v>
      </c>
      <c r="D21" s="28">
        <v>333.6</v>
      </c>
      <c r="E21" s="28">
        <v>333.6</v>
      </c>
      <c r="F21" s="23">
        <f>E21/D21*100</f>
        <v>100</v>
      </c>
    </row>
    <row r="22" spans="1:6" ht="12.75">
      <c r="A22" s="13" t="s">
        <v>15</v>
      </c>
      <c r="B22" s="39" t="s">
        <v>10</v>
      </c>
      <c r="C22" s="27">
        <v>7.7</v>
      </c>
      <c r="D22" s="28">
        <v>0</v>
      </c>
      <c r="E22" s="28">
        <v>0</v>
      </c>
      <c r="F22" s="42">
        <v>0</v>
      </c>
    </row>
    <row r="23" spans="1:6" ht="12.75">
      <c r="A23" s="13" t="s">
        <v>16</v>
      </c>
      <c r="B23" s="39" t="s">
        <v>10</v>
      </c>
      <c r="C23" s="27">
        <v>120.9</v>
      </c>
      <c r="D23" s="28">
        <v>75.2</v>
      </c>
      <c r="E23" s="28">
        <v>35.3</v>
      </c>
      <c r="F23" s="23">
        <f>E23/D23*100</f>
        <v>46.94148936170212</v>
      </c>
    </row>
    <row r="24" spans="1:6" ht="12.75" hidden="1">
      <c r="A24" s="13"/>
      <c r="B24" s="39" t="s">
        <v>10</v>
      </c>
      <c r="C24" s="26"/>
      <c r="D24" s="31"/>
      <c r="E24" s="31"/>
      <c r="F24" s="23"/>
    </row>
    <row r="25" spans="1:6" s="18" customFormat="1" ht="12.75">
      <c r="A25" s="17" t="s">
        <v>17</v>
      </c>
      <c r="B25" s="38" t="s">
        <v>10</v>
      </c>
      <c r="C25" s="21">
        <f>C27</f>
        <v>297.4</v>
      </c>
      <c r="D25" s="21">
        <f>D27</f>
        <v>148.1</v>
      </c>
      <c r="E25" s="21">
        <f>E27</f>
        <v>126.7</v>
      </c>
      <c r="F25" s="23">
        <f>E25/D25*100</f>
        <v>85.55030384875086</v>
      </c>
    </row>
    <row r="26" spans="1:6" ht="12.75">
      <c r="A26" s="13" t="s">
        <v>11</v>
      </c>
      <c r="B26" s="39"/>
      <c r="C26" s="26">
        <f>C25/C13*100</f>
        <v>0.8146070493365911</v>
      </c>
      <c r="D26" s="26">
        <f>D25/D13*100</f>
        <v>1.0462142725949786</v>
      </c>
      <c r="E26" s="26">
        <f>E25/E13*100</f>
        <v>0.9562993103625258</v>
      </c>
      <c r="F26" s="23">
        <f>E26/D26*100</f>
        <v>91.40568384625148</v>
      </c>
    </row>
    <row r="27" spans="1:6" ht="12.75">
      <c r="A27" s="13" t="s">
        <v>18</v>
      </c>
      <c r="B27" s="39" t="s">
        <v>10</v>
      </c>
      <c r="C27" s="27">
        <v>297.4</v>
      </c>
      <c r="D27" s="28">
        <v>148.1</v>
      </c>
      <c r="E27" s="28">
        <v>126.7</v>
      </c>
      <c r="F27" s="23">
        <f>E27/D27*100</f>
        <v>85.55030384875086</v>
      </c>
    </row>
    <row r="28" spans="1:6" ht="21">
      <c r="A28" s="17" t="s">
        <v>19</v>
      </c>
      <c r="B28" s="39"/>
      <c r="C28" s="32">
        <f>C30+C31</f>
        <v>8</v>
      </c>
      <c r="D28" s="32">
        <f>D30+D31</f>
        <v>6</v>
      </c>
      <c r="E28" s="32">
        <f>E30+E31</f>
        <v>0</v>
      </c>
      <c r="F28" s="41">
        <v>0</v>
      </c>
    </row>
    <row r="29" spans="1:6" ht="12.75">
      <c r="A29" s="13" t="s">
        <v>11</v>
      </c>
      <c r="B29" s="39" t="s">
        <v>10</v>
      </c>
      <c r="C29" s="26">
        <f>C28/C13*100</f>
        <v>0.021912765281414694</v>
      </c>
      <c r="D29" s="26">
        <f>D28/D13*100</f>
        <v>0.042385453312423174</v>
      </c>
      <c r="E29" s="26">
        <f>E28/E13*100</f>
        <v>0</v>
      </c>
      <c r="F29" s="23">
        <f>F28/F13*100</f>
        <v>0</v>
      </c>
    </row>
    <row r="30" spans="1:6" ht="30.75">
      <c r="A30" s="13" t="s">
        <v>20</v>
      </c>
      <c r="B30" s="39" t="s">
        <v>10</v>
      </c>
      <c r="C30" s="27">
        <v>1</v>
      </c>
      <c r="D30" s="28">
        <v>1</v>
      </c>
      <c r="E30" s="28">
        <v>0</v>
      </c>
      <c r="F30" s="42">
        <v>0</v>
      </c>
    </row>
    <row r="31" spans="1:6" ht="12.75">
      <c r="A31" s="20" t="s">
        <v>34</v>
      </c>
      <c r="B31" s="39"/>
      <c r="C31" s="27">
        <v>7</v>
      </c>
      <c r="D31" s="28">
        <v>5</v>
      </c>
      <c r="E31" s="28">
        <v>0</v>
      </c>
      <c r="F31" s="42">
        <v>0</v>
      </c>
    </row>
    <row r="32" spans="1:6" ht="12.75">
      <c r="A32" s="17" t="s">
        <v>21</v>
      </c>
      <c r="B32" s="39" t="s">
        <v>10</v>
      </c>
      <c r="C32" s="21">
        <f>C34+C35</f>
        <v>6955.5</v>
      </c>
      <c r="D32" s="21">
        <f>D34+D35</f>
        <v>1476.5</v>
      </c>
      <c r="E32" s="21">
        <f>E34+E35</f>
        <v>1434.9</v>
      </c>
      <c r="F32" s="25">
        <f aca="true" t="shared" si="0" ref="F32:F47">E32/D32*100</f>
        <v>97.18252624449713</v>
      </c>
    </row>
    <row r="33" spans="1:6" ht="12.75">
      <c r="A33" s="13" t="s">
        <v>11</v>
      </c>
      <c r="B33" s="39" t="s">
        <v>10</v>
      </c>
      <c r="C33" s="26">
        <f>C32/C13*100</f>
        <v>19.051779864359986</v>
      </c>
      <c r="D33" s="26">
        <f>D32/D13*100</f>
        <v>10.430353635965469</v>
      </c>
      <c r="E33" s="26">
        <f>E32/E13*100</f>
        <v>10.830259514121455</v>
      </c>
      <c r="F33" s="23">
        <f t="shared" si="0"/>
        <v>103.83405867253674</v>
      </c>
    </row>
    <row r="34" spans="1:6" ht="12.75">
      <c r="A34" s="13" t="s">
        <v>22</v>
      </c>
      <c r="B34" s="39"/>
      <c r="C34" s="27">
        <v>6745.6</v>
      </c>
      <c r="D34" s="28">
        <v>1417</v>
      </c>
      <c r="E34" s="28">
        <v>1416.9</v>
      </c>
      <c r="F34" s="23">
        <f t="shared" si="0"/>
        <v>99.99294283697954</v>
      </c>
    </row>
    <row r="35" spans="1:6" ht="12.75">
      <c r="A35" s="13" t="s">
        <v>23</v>
      </c>
      <c r="B35" s="39"/>
      <c r="C35" s="27">
        <v>209.9</v>
      </c>
      <c r="D35" s="28">
        <v>59.5</v>
      </c>
      <c r="E35" s="28">
        <v>18</v>
      </c>
      <c r="F35" s="23">
        <f t="shared" si="0"/>
        <v>30.252100840336134</v>
      </c>
    </row>
    <row r="36" spans="1:6" s="18" customFormat="1" ht="12.75">
      <c r="A36" s="17" t="s">
        <v>24</v>
      </c>
      <c r="B36" s="38" t="s">
        <v>10</v>
      </c>
      <c r="C36" s="21">
        <f>C38+C39+C40</f>
        <v>10645.4</v>
      </c>
      <c r="D36" s="21">
        <f>D38+D39+D40</f>
        <v>2262.8</v>
      </c>
      <c r="E36" s="21">
        <f>E38+E39+E40</f>
        <v>1714.5900000000001</v>
      </c>
      <c r="F36" s="25">
        <f t="shared" si="0"/>
        <v>75.7729361852572</v>
      </c>
    </row>
    <row r="37" spans="1:6" ht="12.75">
      <c r="A37" s="13" t="s">
        <v>11</v>
      </c>
      <c r="B37" s="39"/>
      <c r="C37" s="26">
        <f>C36/C13*100</f>
        <v>29.158768940846493</v>
      </c>
      <c r="D37" s="26">
        <f>D36/D13*100</f>
        <v>15.984967292558528</v>
      </c>
      <c r="E37" s="26">
        <f>E36/E13*100</f>
        <v>12.941288354810442</v>
      </c>
      <c r="F37" s="23">
        <f t="shared" si="0"/>
        <v>80.95911688749588</v>
      </c>
    </row>
    <row r="38" spans="1:6" ht="12.75">
      <c r="A38" s="13" t="s">
        <v>25</v>
      </c>
      <c r="B38" s="39"/>
      <c r="C38" s="27">
        <v>542.9</v>
      </c>
      <c r="D38" s="28">
        <v>230.5</v>
      </c>
      <c r="E38" s="28">
        <v>228.1</v>
      </c>
      <c r="F38" s="23">
        <f t="shared" si="0"/>
        <v>98.9587852494577</v>
      </c>
    </row>
    <row r="39" spans="1:6" ht="12.75">
      <c r="A39" s="13" t="s">
        <v>26</v>
      </c>
      <c r="B39" s="39"/>
      <c r="C39" s="27">
        <v>4557.3</v>
      </c>
      <c r="D39" s="28">
        <v>657.5</v>
      </c>
      <c r="E39" s="28">
        <v>656.49</v>
      </c>
      <c r="F39" s="23">
        <f t="shared" si="0"/>
        <v>99.84638783269962</v>
      </c>
    </row>
    <row r="40" spans="1:6" ht="12" customHeight="1">
      <c r="A40" s="13" t="s">
        <v>27</v>
      </c>
      <c r="B40" s="39" t="s">
        <v>10</v>
      </c>
      <c r="C40" s="27">
        <v>5545.2</v>
      </c>
      <c r="D40" s="28">
        <v>1374.8</v>
      </c>
      <c r="E40" s="28">
        <v>830</v>
      </c>
      <c r="F40" s="23">
        <f t="shared" si="0"/>
        <v>60.372417806226366</v>
      </c>
    </row>
    <row r="41" spans="1:6" s="18" customFormat="1" ht="12.75">
      <c r="A41" s="17" t="s">
        <v>28</v>
      </c>
      <c r="B41" s="38" t="s">
        <v>10</v>
      </c>
      <c r="C41" s="22">
        <f>C43</f>
        <v>10578</v>
      </c>
      <c r="D41" s="22">
        <f>D43</f>
        <v>5484.8</v>
      </c>
      <c r="E41" s="22">
        <f>E43</f>
        <v>5380.2</v>
      </c>
      <c r="F41" s="25">
        <f t="shared" si="0"/>
        <v>98.09291131855309</v>
      </c>
    </row>
    <row r="42" spans="1:6" ht="12.75">
      <c r="A42" s="13" t="s">
        <v>11</v>
      </c>
      <c r="B42" s="39"/>
      <c r="C42" s="26">
        <f>C41/C13*100</f>
        <v>28.974153893350575</v>
      </c>
      <c r="D42" s="26">
        <f>D41/D13*100</f>
        <v>38.74595572132977</v>
      </c>
      <c r="E42" s="26">
        <f>E41/E13*100</f>
        <v>40.60837844997996</v>
      </c>
      <c r="F42" s="23">
        <f t="shared" si="0"/>
        <v>104.80675387657277</v>
      </c>
    </row>
    <row r="43" spans="1:6" ht="12.75">
      <c r="A43" s="13" t="s">
        <v>29</v>
      </c>
      <c r="B43" s="39" t="s">
        <v>10</v>
      </c>
      <c r="C43" s="27">
        <v>10578</v>
      </c>
      <c r="D43" s="28">
        <v>5484.8</v>
      </c>
      <c r="E43" s="28">
        <v>5380.2</v>
      </c>
      <c r="F43" s="23">
        <f t="shared" si="0"/>
        <v>98.09291131855309</v>
      </c>
    </row>
    <row r="44" spans="1:6" s="18" customFormat="1" ht="12.75">
      <c r="A44" s="17" t="s">
        <v>30</v>
      </c>
      <c r="B44" s="38" t="s">
        <v>10</v>
      </c>
      <c r="C44" s="21">
        <f>C46+C47</f>
        <v>1981.2</v>
      </c>
      <c r="D44" s="21">
        <f>D46+D47</f>
        <v>1800.2</v>
      </c>
      <c r="E44" s="21">
        <f>E46+E47</f>
        <v>1799.4</v>
      </c>
      <c r="F44" s="25">
        <f t="shared" si="0"/>
        <v>99.95556049327853</v>
      </c>
    </row>
    <row r="45" spans="1:6" ht="12.75">
      <c r="A45" s="13" t="s">
        <v>11</v>
      </c>
      <c r="B45" s="39"/>
      <c r="C45" s="26">
        <f>C44/C13*100</f>
        <v>5.426696321942349</v>
      </c>
      <c r="D45" s="26">
        <f>D44/D13*100</f>
        <v>12.7170488421707</v>
      </c>
      <c r="E45" s="26">
        <f>E44/E13*100</f>
        <v>13.581412620886574</v>
      </c>
      <c r="F45" s="23">
        <f t="shared" si="0"/>
        <v>106.7968896671182</v>
      </c>
    </row>
    <row r="46" spans="1:6" ht="12.75">
      <c r="A46" s="13" t="s">
        <v>31</v>
      </c>
      <c r="B46" s="39" t="s">
        <v>10</v>
      </c>
      <c r="C46" s="27">
        <v>359</v>
      </c>
      <c r="D46" s="28">
        <v>178</v>
      </c>
      <c r="E46" s="28">
        <v>177.2</v>
      </c>
      <c r="F46" s="23">
        <f t="shared" si="0"/>
        <v>99.5505617977528</v>
      </c>
    </row>
    <row r="47" spans="1:6" ht="12.75">
      <c r="A47" s="13" t="s">
        <v>36</v>
      </c>
      <c r="B47" s="39"/>
      <c r="C47" s="27">
        <v>1622.2</v>
      </c>
      <c r="D47" s="28">
        <v>1622.2</v>
      </c>
      <c r="E47" s="28">
        <v>1622.2</v>
      </c>
      <c r="F47" s="23">
        <f t="shared" si="0"/>
        <v>100</v>
      </c>
    </row>
    <row r="48" spans="1:6" s="18" customFormat="1" ht="21">
      <c r="A48" s="17" t="s">
        <v>32</v>
      </c>
      <c r="B48" s="38" t="s">
        <v>10</v>
      </c>
      <c r="C48" s="21">
        <f>C50</f>
        <v>0</v>
      </c>
      <c r="D48" s="22">
        <f>D50</f>
        <v>0</v>
      </c>
      <c r="E48" s="33">
        <v>0</v>
      </c>
      <c r="F48" s="23">
        <v>0</v>
      </c>
    </row>
    <row r="49" spans="1:6" ht="12.75">
      <c r="A49" s="13" t="s">
        <v>11</v>
      </c>
      <c r="B49" s="39"/>
      <c r="C49" s="26">
        <f>C48/C13*100</f>
        <v>0</v>
      </c>
      <c r="D49" s="26">
        <f>D48/D32*100</f>
        <v>0</v>
      </c>
      <c r="E49" s="26">
        <f>E48/E32*100</f>
        <v>0</v>
      </c>
      <c r="F49" s="23">
        <v>0</v>
      </c>
    </row>
    <row r="50" spans="1:6" ht="21" thickBot="1">
      <c r="A50" s="13" t="s">
        <v>33</v>
      </c>
      <c r="B50" s="43" t="s">
        <v>10</v>
      </c>
      <c r="C50" s="44">
        <v>0</v>
      </c>
      <c r="D50" s="44">
        <v>0</v>
      </c>
      <c r="E50" s="45">
        <f>E49/E33*100</f>
        <v>0</v>
      </c>
      <c r="F50" s="46">
        <f>F49/F33*100</f>
        <v>0</v>
      </c>
    </row>
  </sheetData>
  <sheetProtection/>
  <mergeCells count="7">
    <mergeCell ref="A2:F2"/>
    <mergeCell ref="A4:A11"/>
    <mergeCell ref="B4:B11"/>
    <mergeCell ref="E4:E9"/>
    <mergeCell ref="F4:F9"/>
    <mergeCell ref="D4:D9"/>
    <mergeCell ref="C4:C9"/>
  </mergeCells>
  <conditionalFormatting sqref="E18 E24 E20 F13:F21 F23:F27 F32:F47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Пользователь Asus</cp:lastModifiedBy>
  <cp:lastPrinted>2021-08-30T11:41:44Z</cp:lastPrinted>
  <dcterms:created xsi:type="dcterms:W3CDTF">2018-04-12T07:33:20Z</dcterms:created>
  <dcterms:modified xsi:type="dcterms:W3CDTF">2021-09-28T11:55:35Z</dcterms:modified>
  <cp:category/>
  <cp:version/>
  <cp:contentType/>
  <cp:contentStatus/>
</cp:coreProperties>
</file>